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00" windowWidth="22260" windowHeight="13700" activeTab="0"/>
  </bookViews>
  <sheets>
    <sheet name="Rothschild-Stiglitz Problem" sheetId="1" r:id="rId1"/>
  </sheets>
  <definedNames/>
  <calcPr fullCalcOnLoad="1"/>
</workbook>
</file>

<file path=xl/sharedStrings.xml><?xml version="1.0" encoding="utf-8"?>
<sst xmlns="http://schemas.openxmlformats.org/spreadsheetml/2006/main" count="51" uniqueCount="20">
  <si>
    <t>Initial Wealth</t>
  </si>
  <si>
    <t>Premium</t>
  </si>
  <si>
    <t>p(s)</t>
  </si>
  <si>
    <t>L(s)</t>
  </si>
  <si>
    <t>E(.)</t>
  </si>
  <si>
    <t>Policy C</t>
  </si>
  <si>
    <t>Policy A</t>
  </si>
  <si>
    <t>Policy B</t>
  </si>
  <si>
    <t>U(W(s))</t>
  </si>
  <si>
    <t>Risk Aversion</t>
  </si>
  <si>
    <t>Contract Offerings</t>
  </si>
  <si>
    <t>Coverage</t>
  </si>
  <si>
    <t>High Risk</t>
  </si>
  <si>
    <t>Uninsured</t>
  </si>
  <si>
    <t>Policy D</t>
  </si>
  <si>
    <t>W(s)</t>
  </si>
  <si>
    <t>Loading</t>
  </si>
  <si>
    <t>Low Risk</t>
  </si>
  <si>
    <t>Policy A Price</t>
  </si>
  <si>
    <t>Policy B Price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</si>
</sst>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000"/>
    <numFmt numFmtId="168" formatCode="0.0000%"/>
    <numFmt numFmtId="169" formatCode="&quot;$&quot;#,##0.0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3"/>
      <name val="Garamond"/>
      <family val="1"/>
    </font>
    <font>
      <b/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0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11" bestFit="1" customWidth="1"/>
    <col min="2" max="2" width="7.28125" style="11" bestFit="1" customWidth="1"/>
    <col min="3" max="3" width="11.00390625" style="11" bestFit="1" customWidth="1"/>
    <col min="4" max="4" width="10.7109375" style="11" bestFit="1" customWidth="1"/>
    <col min="5" max="5" width="6.140625" style="11" bestFit="1" customWidth="1"/>
    <col min="6" max="6" width="9.7109375" style="11" bestFit="1" customWidth="1"/>
    <col min="7" max="7" width="7.28125" style="11" bestFit="1" customWidth="1"/>
    <col min="8" max="8" width="9.7109375" style="7" bestFit="1" customWidth="1"/>
    <col min="9" max="9" width="7.28125" style="11" bestFit="1" customWidth="1"/>
    <col min="10" max="10" width="9.7109375" style="11" bestFit="1" customWidth="1"/>
    <col min="11" max="11" width="8.421875" style="11" bestFit="1" customWidth="1"/>
    <col min="12" max="12" width="9.7109375" style="11" bestFit="1" customWidth="1"/>
    <col min="13" max="13" width="8.421875" style="4" bestFit="1" customWidth="1"/>
    <col min="14" max="14" width="13.7109375" style="11" bestFit="1" customWidth="1"/>
    <col min="15" max="15" width="13.8515625" style="11" bestFit="1" customWidth="1"/>
    <col min="16" max="16" width="8.421875" style="11" bestFit="1" customWidth="1"/>
    <col min="17" max="17" width="13.7109375" style="11" bestFit="1" customWidth="1"/>
    <col min="18" max="18" width="16.140625" style="11" customWidth="1"/>
    <col min="19" max="19" width="8.140625" style="11" bestFit="1" customWidth="1"/>
    <col min="20" max="16384" width="9.140625" style="11" customWidth="1"/>
  </cols>
  <sheetData>
    <row r="1" spans="1:17" ht="16.5">
      <c r="A1" s="5" t="s">
        <v>0</v>
      </c>
      <c r="C1" s="2">
        <v>100</v>
      </c>
      <c r="D1" s="1"/>
      <c r="E1" s="1"/>
      <c r="F1" s="1"/>
      <c r="G1" s="1"/>
      <c r="I1" s="1"/>
      <c r="J1" s="1"/>
      <c r="K1" s="1"/>
      <c r="L1" s="1"/>
      <c r="N1" s="1"/>
      <c r="O1" s="1"/>
      <c r="P1" s="1"/>
      <c r="Q1" s="1"/>
    </row>
    <row r="2" spans="1:17" ht="16.5">
      <c r="A2" s="5" t="s">
        <v>9</v>
      </c>
      <c r="C2" s="1">
        <v>0.5</v>
      </c>
      <c r="D2" s="1"/>
      <c r="E2" s="1"/>
      <c r="F2" s="1"/>
      <c r="G2" s="1"/>
      <c r="I2" s="1"/>
      <c r="J2" s="1"/>
      <c r="K2" s="1"/>
      <c r="L2" s="1"/>
      <c r="N2" s="1"/>
      <c r="O2" s="1"/>
      <c r="P2" s="1"/>
      <c r="Q2" s="1"/>
    </row>
    <row r="3" spans="1:17" ht="16.5">
      <c r="A3" s="1"/>
      <c r="C3" s="1"/>
      <c r="D3" s="1"/>
      <c r="E3" s="1"/>
      <c r="F3" s="1"/>
      <c r="G3" s="1"/>
      <c r="I3" s="1"/>
      <c r="J3" s="1"/>
      <c r="K3" s="1"/>
      <c r="L3" s="1"/>
      <c r="N3" s="1"/>
      <c r="O3" s="1"/>
      <c r="P3" s="1"/>
      <c r="Q3" s="1"/>
    </row>
    <row r="4" spans="1:17" s="12" customFormat="1" ht="16.5">
      <c r="A4" s="5" t="s">
        <v>10</v>
      </c>
      <c r="C4" s="5" t="s">
        <v>11</v>
      </c>
      <c r="D4" s="5" t="s">
        <v>1</v>
      </c>
      <c r="E4" s="5"/>
      <c r="F4" s="5"/>
      <c r="G4" s="5"/>
      <c r="H4" s="8"/>
      <c r="I4" s="5"/>
      <c r="J4" s="5"/>
      <c r="K4" s="5"/>
      <c r="L4" s="5"/>
      <c r="M4" s="9"/>
      <c r="N4" s="5"/>
      <c r="O4" s="5"/>
      <c r="P4" s="5"/>
      <c r="Q4" s="5"/>
    </row>
    <row r="5" spans="1:17" ht="16.5">
      <c r="A5" s="1" t="s">
        <v>6</v>
      </c>
      <c r="C5" s="3">
        <v>1</v>
      </c>
      <c r="D5" s="4">
        <f>B16</f>
        <v>65</v>
      </c>
      <c r="E5" s="1"/>
      <c r="F5" s="1"/>
      <c r="G5" s="1"/>
      <c r="I5" s="1"/>
      <c r="J5" s="1"/>
      <c r="K5" s="1"/>
      <c r="L5" s="1"/>
      <c r="N5" s="1"/>
      <c r="O5" s="1"/>
      <c r="P5" s="1"/>
      <c r="Q5" s="1"/>
    </row>
    <row r="6" spans="1:17" ht="16.5">
      <c r="A6" s="1" t="s">
        <v>7</v>
      </c>
      <c r="C6" s="3">
        <v>1</v>
      </c>
      <c r="D6" s="4">
        <f>B24</f>
        <v>45.5</v>
      </c>
      <c r="E6" s="1"/>
      <c r="F6" s="1"/>
      <c r="G6" s="1"/>
      <c r="I6" s="1"/>
      <c r="J6" s="1"/>
      <c r="K6" s="1"/>
      <c r="L6" s="1"/>
      <c r="N6" s="1"/>
      <c r="O6" s="1"/>
      <c r="P6" s="1"/>
      <c r="Q6" s="1"/>
    </row>
    <row r="7" spans="1:17" ht="16.5">
      <c r="A7" s="1" t="s">
        <v>5</v>
      </c>
      <c r="C7" s="3">
        <v>0.6</v>
      </c>
      <c r="D7" s="4">
        <f>D5*C7</f>
        <v>39</v>
      </c>
      <c r="E7" s="1"/>
      <c r="F7" s="1"/>
      <c r="G7" s="1"/>
      <c r="I7" s="1"/>
      <c r="J7" s="1"/>
      <c r="K7" s="1"/>
      <c r="L7" s="1"/>
      <c r="N7" s="1"/>
      <c r="O7" s="1"/>
      <c r="P7" s="1"/>
      <c r="Q7" s="1"/>
    </row>
    <row r="8" spans="1:17" ht="16.5">
      <c r="A8" s="1" t="s">
        <v>14</v>
      </c>
      <c r="C8" s="3">
        <v>0.3</v>
      </c>
      <c r="D8" s="4">
        <f>D6*C8</f>
        <v>13.65</v>
      </c>
      <c r="E8" s="1"/>
      <c r="F8" s="1"/>
      <c r="G8" s="1"/>
      <c r="I8" s="1"/>
      <c r="J8" s="1"/>
      <c r="K8" s="1"/>
      <c r="L8" s="1"/>
      <c r="N8" s="1"/>
      <c r="O8" s="1"/>
      <c r="P8" s="1"/>
      <c r="Q8" s="1"/>
    </row>
    <row r="9" spans="1:17" ht="16.5">
      <c r="A9" s="1"/>
      <c r="B9" s="1"/>
      <c r="C9" s="1"/>
      <c r="D9" s="1"/>
      <c r="E9" s="1"/>
      <c r="F9" s="1"/>
      <c r="G9" s="1"/>
      <c r="I9" s="1"/>
      <c r="J9" s="1"/>
      <c r="K9" s="1"/>
      <c r="L9" s="1"/>
      <c r="N9" s="1"/>
      <c r="O9" s="1"/>
      <c r="P9" s="1"/>
      <c r="Q9" s="1"/>
    </row>
    <row r="10" spans="1:14" ht="17.25" customHeight="1">
      <c r="A10" s="5" t="s">
        <v>12</v>
      </c>
      <c r="B10" s="1"/>
      <c r="C10" s="15" t="s">
        <v>13</v>
      </c>
      <c r="D10" s="16"/>
      <c r="E10" s="17" t="s">
        <v>6</v>
      </c>
      <c r="F10" s="16"/>
      <c r="G10" s="15" t="s">
        <v>7</v>
      </c>
      <c r="H10" s="16"/>
      <c r="I10" s="15" t="s">
        <v>5</v>
      </c>
      <c r="J10" s="16"/>
      <c r="K10" s="15" t="s">
        <v>14</v>
      </c>
      <c r="L10" s="16"/>
      <c r="M10" s="5"/>
      <c r="N10" s="5"/>
    </row>
    <row r="11" spans="1:13" ht="20.25" customHeight="1">
      <c r="A11" s="5" t="s">
        <v>2</v>
      </c>
      <c r="B11" s="5" t="s">
        <v>3</v>
      </c>
      <c r="C11" s="5" t="s">
        <v>15</v>
      </c>
      <c r="D11" s="5" t="s">
        <v>8</v>
      </c>
      <c r="E11" s="5" t="s">
        <v>15</v>
      </c>
      <c r="F11" s="8" t="s">
        <v>8</v>
      </c>
      <c r="G11" s="5" t="s">
        <v>15</v>
      </c>
      <c r="H11" s="5" t="s">
        <v>8</v>
      </c>
      <c r="I11" s="9" t="s">
        <v>15</v>
      </c>
      <c r="J11" s="5" t="s">
        <v>8</v>
      </c>
      <c r="K11" s="5" t="s">
        <v>15</v>
      </c>
      <c r="L11" s="5" t="s">
        <v>8</v>
      </c>
      <c r="M11"/>
    </row>
    <row r="12" spans="1:13" ht="16.5">
      <c r="A12" s="3">
        <v>0.35</v>
      </c>
      <c r="B12" s="2">
        <v>0</v>
      </c>
      <c r="C12" s="2">
        <f>C$1-B12</f>
        <v>100</v>
      </c>
      <c r="D12" s="6">
        <f>C12^$C$2</f>
        <v>10</v>
      </c>
      <c r="E12" s="2">
        <f>$C$1-B$16</f>
        <v>35</v>
      </c>
      <c r="F12" s="7">
        <f>E12^C$2</f>
        <v>5.916079783099616</v>
      </c>
      <c r="G12" s="4">
        <f>($C$1-$B$24)</f>
        <v>54.5</v>
      </c>
      <c r="H12" s="6">
        <f>G12^$C$2</f>
        <v>7.3824115301167</v>
      </c>
      <c r="I12" s="4">
        <f>C$1-C$7*$B$16-(1-C$7)*B12</f>
        <v>61</v>
      </c>
      <c r="J12" s="7">
        <f>I12^$C$2</f>
        <v>7.810249675906654</v>
      </c>
      <c r="K12" s="4">
        <f>C$1-C$8*$B$24-(1-C$8)*B12</f>
        <v>86.35</v>
      </c>
      <c r="L12" s="7">
        <f>K12^$C$2</f>
        <v>9.292470069900682</v>
      </c>
      <c r="M12"/>
    </row>
    <row r="13" spans="1:13" ht="16.5">
      <c r="A13" s="3">
        <f>1-A12</f>
        <v>0.65</v>
      </c>
      <c r="B13" s="2">
        <v>100</v>
      </c>
      <c r="C13" s="2">
        <f>C$1-B13</f>
        <v>0</v>
      </c>
      <c r="D13" s="6">
        <f>C13^$C$2</f>
        <v>0</v>
      </c>
      <c r="E13" s="2">
        <f>$C$1-B$16</f>
        <v>35</v>
      </c>
      <c r="F13" s="7">
        <f>E13^C$2</f>
        <v>5.916079783099616</v>
      </c>
      <c r="G13" s="4">
        <f>($C$1-$B$24)</f>
        <v>54.5</v>
      </c>
      <c r="H13" s="6">
        <f>G13^$C$2</f>
        <v>7.3824115301167</v>
      </c>
      <c r="I13" s="4">
        <f>C$1-C$7*$B$16-(1-C$7)*B13</f>
        <v>21</v>
      </c>
      <c r="J13" s="7">
        <f>I13^$C$2</f>
        <v>4.58257569495584</v>
      </c>
      <c r="K13" s="4">
        <f>C$1-C$8*$B$24-(1-C$8)*B13</f>
        <v>16.349999999999994</v>
      </c>
      <c r="L13" s="7">
        <f>K13^$C$2</f>
        <v>4.043513323831145</v>
      </c>
      <c r="M13"/>
    </row>
    <row r="14" spans="1:13" s="12" customFormat="1" ht="16.5">
      <c r="A14" s="5" t="s">
        <v>4</v>
      </c>
      <c r="B14" s="13">
        <f aca="true" t="shared" si="0" ref="B14:L14">$A12*B12+$A13*B13</f>
        <v>65</v>
      </c>
      <c r="C14" s="13">
        <f t="shared" si="0"/>
        <v>35</v>
      </c>
      <c r="D14" s="14">
        <f t="shared" si="0"/>
        <v>3.5</v>
      </c>
      <c r="E14" s="13">
        <f t="shared" si="0"/>
        <v>35</v>
      </c>
      <c r="F14" s="14">
        <f t="shared" si="0"/>
        <v>5.916079783099616</v>
      </c>
      <c r="G14" s="9">
        <f t="shared" si="0"/>
        <v>54.5</v>
      </c>
      <c r="H14" s="14">
        <f t="shared" si="0"/>
        <v>7.3824115301167</v>
      </c>
      <c r="I14" s="9">
        <f t="shared" si="0"/>
        <v>35</v>
      </c>
      <c r="J14" s="14">
        <f t="shared" si="0"/>
        <v>5.712261588288625</v>
      </c>
      <c r="K14" s="14">
        <f t="shared" si="0"/>
        <v>40.849999999999994</v>
      </c>
      <c r="L14" s="14">
        <f t="shared" si="0"/>
        <v>5.880648184955483</v>
      </c>
      <c r="M14"/>
    </row>
    <row r="15" spans="1:15" ht="16.5">
      <c r="A15" s="5" t="s">
        <v>16</v>
      </c>
      <c r="B15" s="3">
        <v>0</v>
      </c>
      <c r="C15" s="1"/>
      <c r="D15" s="1"/>
      <c r="E15" s="1"/>
      <c r="F15" s="7"/>
      <c r="G15" s="1"/>
      <c r="H15" s="1"/>
      <c r="I15" s="1"/>
      <c r="J15" s="1"/>
      <c r="K15" s="4"/>
      <c r="L15" s="1"/>
      <c r="M15" s="1"/>
      <c r="N15" s="1"/>
      <c r="O15" s="1"/>
    </row>
    <row r="16" spans="1:16" ht="16.5">
      <c r="A16" s="5" t="s">
        <v>18</v>
      </c>
      <c r="B16" s="9">
        <f>B14*(1+B15)</f>
        <v>65</v>
      </c>
      <c r="C16" s="1"/>
      <c r="D16" s="1"/>
      <c r="E16" s="1"/>
      <c r="F16" s="1"/>
      <c r="G16" s="7"/>
      <c r="H16" s="1"/>
      <c r="I16" s="1"/>
      <c r="J16" s="1"/>
      <c r="K16" s="1"/>
      <c r="L16" s="4"/>
      <c r="M16" s="1"/>
      <c r="N16" s="1"/>
      <c r="O16" s="1"/>
      <c r="P16" s="1"/>
    </row>
    <row r="17" spans="1:17" ht="16.5">
      <c r="A17" s="1"/>
      <c r="B17" s="9"/>
      <c r="C17" s="1"/>
      <c r="D17" s="1"/>
      <c r="E17" s="1"/>
      <c r="F17" s="1"/>
      <c r="G17" s="1"/>
      <c r="I17" s="1"/>
      <c r="J17" s="1"/>
      <c r="K17" s="1"/>
      <c r="L17" s="1"/>
      <c r="N17" s="1"/>
      <c r="O17" s="1"/>
      <c r="P17" s="1"/>
      <c r="Q17" s="1"/>
    </row>
    <row r="18" spans="1:17" ht="17.25" customHeight="1">
      <c r="A18" s="5" t="s">
        <v>17</v>
      </c>
      <c r="B18" s="1"/>
      <c r="C18" s="15" t="s">
        <v>13</v>
      </c>
      <c r="D18" s="16"/>
      <c r="E18" s="17" t="s">
        <v>6</v>
      </c>
      <c r="F18" s="16"/>
      <c r="G18" s="15" t="s">
        <v>7</v>
      </c>
      <c r="H18" s="16"/>
      <c r="I18" s="15" t="s">
        <v>5</v>
      </c>
      <c r="J18" s="16"/>
      <c r="K18" s="15" t="s">
        <v>14</v>
      </c>
      <c r="L18" s="16"/>
      <c r="M18" s="9"/>
      <c r="N18" s="5"/>
      <c r="O18" s="5"/>
      <c r="P18" s="5"/>
      <c r="Q18" s="5"/>
    </row>
    <row r="19" spans="1:18" ht="16.5">
      <c r="A19" s="5" t="s">
        <v>2</v>
      </c>
      <c r="B19" s="5" t="s">
        <v>3</v>
      </c>
      <c r="C19" s="5" t="s">
        <v>15</v>
      </c>
      <c r="D19" s="5" t="s">
        <v>8</v>
      </c>
      <c r="E19" s="5" t="s">
        <v>15</v>
      </c>
      <c r="F19" s="8" t="s">
        <v>8</v>
      </c>
      <c r="G19" s="5" t="s">
        <v>15</v>
      </c>
      <c r="H19" s="5" t="s">
        <v>8</v>
      </c>
      <c r="I19" s="9" t="s">
        <v>15</v>
      </c>
      <c r="J19" s="5" t="s">
        <v>8</v>
      </c>
      <c r="K19" s="5" t="s">
        <v>15</v>
      </c>
      <c r="L19" s="5" t="s">
        <v>8</v>
      </c>
      <c r="M19" s="9"/>
      <c r="N19" s="5"/>
      <c r="O19" s="5"/>
      <c r="P19" s="5"/>
      <c r="Q19" s="5"/>
      <c r="R19" s="5"/>
    </row>
    <row r="20" spans="1:18" ht="16.5">
      <c r="A20" s="3">
        <v>0.65</v>
      </c>
      <c r="B20" s="2">
        <v>0</v>
      </c>
      <c r="C20" s="2">
        <f>C$1-B20</f>
        <v>100</v>
      </c>
      <c r="D20" s="6">
        <f>C20^$C$2</f>
        <v>10</v>
      </c>
      <c r="E20" s="2">
        <f>$C$1-B$16</f>
        <v>35</v>
      </c>
      <c r="F20" s="7">
        <f>E20^C$2</f>
        <v>5.916079783099616</v>
      </c>
      <c r="G20" s="4">
        <f>($C$1-$B$24)</f>
        <v>54.5</v>
      </c>
      <c r="H20" s="6">
        <f>G20^$C$2</f>
        <v>7.3824115301167</v>
      </c>
      <c r="I20" s="4">
        <f>C$1-C$7*$B$16-(1-C$7)*B20</f>
        <v>61</v>
      </c>
      <c r="J20" s="7">
        <f>I20^$C$2</f>
        <v>7.810249675906654</v>
      </c>
      <c r="K20" s="4">
        <f>C$1-C$8*$B$24-(1-C$8)*B20</f>
        <v>86.35</v>
      </c>
      <c r="L20" s="7">
        <f>K20^$C$2</f>
        <v>9.292470069900682</v>
      </c>
      <c r="N20" s="7"/>
      <c r="O20" s="6"/>
      <c r="P20" s="4"/>
      <c r="Q20" s="7"/>
      <c r="R20" s="6"/>
    </row>
    <row r="21" spans="1:18" ht="16.5">
      <c r="A21" s="3">
        <f>1-A20</f>
        <v>0.35</v>
      </c>
      <c r="B21" s="2">
        <v>100</v>
      </c>
      <c r="C21" s="2">
        <f>C$1-B21</f>
        <v>0</v>
      </c>
      <c r="D21" s="6">
        <f>C21^$C$2</f>
        <v>0</v>
      </c>
      <c r="E21" s="2">
        <f>$C$1-B$16</f>
        <v>35</v>
      </c>
      <c r="F21" s="7">
        <f>E21^C$2</f>
        <v>5.916079783099616</v>
      </c>
      <c r="G21" s="4">
        <f>($C$1-$B$24)</f>
        <v>54.5</v>
      </c>
      <c r="H21" s="6">
        <f>G21^$C$2</f>
        <v>7.3824115301167</v>
      </c>
      <c r="I21" s="4">
        <f>C$1-C$7*$B$16-(1-C$7)*B21</f>
        <v>21</v>
      </c>
      <c r="J21" s="7">
        <f>I21^$C$2</f>
        <v>4.58257569495584</v>
      </c>
      <c r="K21" s="4">
        <f>C$1-C$8*$B$24-(1-C$8)*B21</f>
        <v>16.349999999999994</v>
      </c>
      <c r="L21" s="7">
        <f>K21^$C$2</f>
        <v>4.043513323831145</v>
      </c>
      <c r="N21" s="7"/>
      <c r="O21" s="6"/>
      <c r="P21" s="4"/>
      <c r="Q21" s="7"/>
      <c r="R21" s="6"/>
    </row>
    <row r="22" spans="1:18" s="12" customFormat="1" ht="16.5">
      <c r="A22" s="5" t="s">
        <v>4</v>
      </c>
      <c r="B22" s="13">
        <f aca="true" t="shared" si="1" ref="B22:L22">$A20*B20+$A21*B21</f>
        <v>35</v>
      </c>
      <c r="C22" s="13">
        <f t="shared" si="1"/>
        <v>65</v>
      </c>
      <c r="D22" s="14">
        <f t="shared" si="1"/>
        <v>6.5</v>
      </c>
      <c r="E22" s="13">
        <f t="shared" si="1"/>
        <v>35</v>
      </c>
      <c r="F22" s="14">
        <f t="shared" si="1"/>
        <v>5.916079783099616</v>
      </c>
      <c r="G22" s="9">
        <f t="shared" si="1"/>
        <v>54.5</v>
      </c>
      <c r="H22" s="14">
        <f t="shared" si="1"/>
        <v>7.3824115301167</v>
      </c>
      <c r="I22" s="9">
        <f t="shared" si="1"/>
        <v>47</v>
      </c>
      <c r="J22" s="14">
        <f t="shared" si="1"/>
        <v>6.68056378257387</v>
      </c>
      <c r="K22" s="14">
        <f t="shared" si="1"/>
        <v>61.849999999999994</v>
      </c>
      <c r="L22" s="14">
        <f t="shared" si="1"/>
        <v>7.4553352087763445</v>
      </c>
      <c r="M22" s="9"/>
      <c r="N22" s="11"/>
      <c r="O22" s="8"/>
      <c r="P22" s="9"/>
      <c r="Q22" s="11"/>
      <c r="R22" s="8"/>
    </row>
    <row r="23" spans="1:17" ht="16.5">
      <c r="A23" s="5" t="s">
        <v>16</v>
      </c>
      <c r="B23" s="10">
        <v>0.3</v>
      </c>
      <c r="D23" s="1"/>
      <c r="E23" s="1"/>
      <c r="F23" s="1"/>
      <c r="G23" s="1"/>
      <c r="I23" s="1"/>
      <c r="J23" s="1"/>
      <c r="K23" s="1"/>
      <c r="L23" s="1"/>
      <c r="N23" s="1"/>
      <c r="O23" s="1"/>
      <c r="P23" s="1"/>
      <c r="Q23" s="1"/>
    </row>
    <row r="24" spans="1:2" ht="16.5">
      <c r="A24" s="5" t="s">
        <v>19</v>
      </c>
      <c r="B24" s="9">
        <f>B22*(1+B23)</f>
        <v>45.5</v>
      </c>
    </row>
    <row r="25" ht="16.5">
      <c r="E25" s="11">
        <v>0</v>
      </c>
    </row>
  </sheetData>
  <sheetProtection/>
  <mergeCells count="10">
    <mergeCell ref="C10:D10"/>
    <mergeCell ref="E10:F10"/>
    <mergeCell ref="G10:H10"/>
    <mergeCell ref="I10:J10"/>
    <mergeCell ref="K10:L10"/>
    <mergeCell ref="C18:D18"/>
    <mergeCell ref="E18:F18"/>
    <mergeCell ref="G18:H18"/>
    <mergeCell ref="I18:J18"/>
    <mergeCell ref="K18:L18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Hankamer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Garven</dc:creator>
  <cp:keywords/>
  <dc:description/>
  <cp:lastModifiedBy>Microsoft Office User</cp:lastModifiedBy>
  <cp:lastPrinted>2006-10-10T15:50:10Z</cp:lastPrinted>
  <dcterms:created xsi:type="dcterms:W3CDTF">2000-08-28T16:17:13Z</dcterms:created>
  <dcterms:modified xsi:type="dcterms:W3CDTF">2018-10-10T19:41:07Z</dcterms:modified>
  <cp:category/>
  <cp:version/>
  <cp:contentType/>
  <cp:contentStatus/>
</cp:coreProperties>
</file>